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Hanzel\Desktop\Katedra\"/>
    </mc:Choice>
  </mc:AlternateContent>
  <xr:revisionPtr revIDLastSave="0" documentId="8_{A6B9D25A-69C8-43EB-ADF7-89C7D3018F1D}" xr6:coauthVersionLast="47" xr6:coauthVersionMax="47" xr10:uidLastSave="{00000000-0000-0000-0000-000000000000}"/>
  <bookViews>
    <workbookView xWindow="390" yWindow="390" windowWidth="23535" windowHeight="14370" xr2:uid="{00000000-000D-0000-FFFF-FFFF00000000}"/>
  </bookViews>
  <sheets>
    <sheet name="Analytická geom. - štu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K13" i="1" s="1"/>
  <c r="L13" i="1" s="1"/>
  <c r="J14" i="1"/>
  <c r="K14" i="1" s="1"/>
  <c r="L14" i="1" s="1"/>
  <c r="S10" i="1"/>
  <c r="J6" i="1"/>
  <c r="J7" i="1"/>
  <c r="J8" i="1"/>
  <c r="J9" i="1"/>
  <c r="J10" i="1"/>
  <c r="J11" i="1"/>
  <c r="J12" i="1"/>
  <c r="J15" i="1"/>
  <c r="J16" i="1"/>
  <c r="J17" i="1"/>
  <c r="K17" i="1" s="1"/>
  <c r="J18" i="1"/>
  <c r="J19" i="1"/>
  <c r="J20" i="1"/>
  <c r="J21" i="1"/>
  <c r="K21" i="1" s="1"/>
  <c r="J22" i="1"/>
  <c r="J23" i="1"/>
  <c r="J24" i="1"/>
  <c r="J25" i="1"/>
  <c r="K25" i="1" s="1"/>
  <c r="J26" i="1"/>
  <c r="J27" i="1"/>
  <c r="J28" i="1"/>
  <c r="J29" i="1"/>
  <c r="J30" i="1"/>
  <c r="J31" i="1"/>
  <c r="J32" i="1"/>
  <c r="J33" i="1"/>
  <c r="J34" i="1"/>
  <c r="J35" i="1"/>
  <c r="J36" i="1"/>
  <c r="J5" i="1"/>
  <c r="K5" i="1" s="1"/>
  <c r="K33" i="1"/>
  <c r="K6" i="1"/>
  <c r="K7" i="1"/>
  <c r="K8" i="1"/>
  <c r="K9" i="1"/>
  <c r="K10" i="1"/>
  <c r="K11" i="1"/>
  <c r="K12" i="1"/>
  <c r="K15" i="1"/>
  <c r="K16" i="1"/>
  <c r="K18" i="1"/>
  <c r="K19" i="1"/>
  <c r="K20" i="1"/>
  <c r="K22" i="1"/>
  <c r="K23" i="1"/>
  <c r="K24" i="1"/>
  <c r="K26" i="1"/>
  <c r="K27" i="1"/>
  <c r="K28" i="1"/>
  <c r="K30" i="1"/>
  <c r="K32" i="1"/>
  <c r="K34" i="1"/>
  <c r="K35" i="1"/>
  <c r="K36" i="1"/>
  <c r="S9" i="1"/>
  <c r="S8" i="1"/>
  <c r="S7" i="1"/>
  <c r="S6" i="1"/>
  <c r="S5" i="1"/>
  <c r="L6" i="1" s="1"/>
  <c r="L11" i="1" l="1"/>
  <c r="L36" i="1"/>
  <c r="L10" i="1"/>
  <c r="L5" i="1"/>
  <c r="L28" i="1"/>
  <c r="L27" i="1"/>
  <c r="L26" i="1"/>
  <c r="L25" i="1"/>
  <c r="L19" i="1"/>
  <c r="L20" i="1"/>
  <c r="L18" i="1"/>
  <c r="L23" i="1"/>
  <c r="L15" i="1"/>
  <c r="L7" i="1"/>
  <c r="L12" i="1"/>
  <c r="L22" i="1"/>
  <c r="L35" i="1"/>
  <c r="L34" i="1"/>
  <c r="L32" i="1"/>
  <c r="L24" i="1"/>
  <c r="L16" i="1"/>
  <c r="L8" i="1"/>
  <c r="L30" i="1"/>
  <c r="L33" i="1"/>
  <c r="L21" i="1"/>
  <c r="L17" i="1"/>
  <c r="L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l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<sst xmlns="http://schemas.openxmlformats.org/spreadsheetml/2006/main" count="124" uniqueCount="85">
  <si>
    <t/>
  </si>
  <si>
    <t>Meno</t>
  </si>
  <si>
    <t>Priezvisko</t>
  </si>
  <si>
    <t>Ľuboš</t>
  </si>
  <si>
    <t>Bariak</t>
  </si>
  <si>
    <t>Veronika</t>
  </si>
  <si>
    <t>Bodnárová</t>
  </si>
  <si>
    <t>Lucia</t>
  </si>
  <si>
    <t>Čaklošová</t>
  </si>
  <si>
    <t>Natália</t>
  </si>
  <si>
    <t>Demianová</t>
  </si>
  <si>
    <t>Margaréta</t>
  </si>
  <si>
    <t>Gareková</t>
  </si>
  <si>
    <t>Peter</t>
  </si>
  <si>
    <t>Gaššo</t>
  </si>
  <si>
    <t>Félix</t>
  </si>
  <si>
    <t>Hadušovský</t>
  </si>
  <si>
    <t>Katarína</t>
  </si>
  <si>
    <t>Juríková</t>
  </si>
  <si>
    <t>Miroslava</t>
  </si>
  <si>
    <t>Kováčiková</t>
  </si>
  <si>
    <t>Tereza</t>
  </si>
  <si>
    <t>Kozaňáková</t>
  </si>
  <si>
    <t>Barbora</t>
  </si>
  <si>
    <t>Kucmanová</t>
  </si>
  <si>
    <t>Lieskovská</t>
  </si>
  <si>
    <t>Adam</t>
  </si>
  <si>
    <t>Pavlík</t>
  </si>
  <si>
    <t>Marek</t>
  </si>
  <si>
    <t>Smatana</t>
  </si>
  <si>
    <t>Eva</t>
  </si>
  <si>
    <t>Ševčíková</t>
  </si>
  <si>
    <t>Alžbeta</t>
  </si>
  <si>
    <t>Tadialová</t>
  </si>
  <si>
    <t>Zuzana</t>
  </si>
  <si>
    <t>Čabaníková</t>
  </si>
  <si>
    <t>Sofia</t>
  </si>
  <si>
    <t>Hýroššová</t>
  </si>
  <si>
    <t>Nikolas</t>
  </si>
  <si>
    <t>Ridzoň</t>
  </si>
  <si>
    <t>Tomáš</t>
  </si>
  <si>
    <t>Svorad</t>
  </si>
  <si>
    <t>Martin</t>
  </si>
  <si>
    <t>Vajs</t>
  </si>
  <si>
    <t>Blažeňáková</t>
  </si>
  <si>
    <t>Jozef</t>
  </si>
  <si>
    <t>Bugaj</t>
  </si>
  <si>
    <t>3. roč.</t>
  </si>
  <si>
    <t xml:space="preserve">Analytická geometria </t>
  </si>
  <si>
    <t>Matej</t>
  </si>
  <si>
    <t>Korenko</t>
  </si>
  <si>
    <t>Alexandra</t>
  </si>
  <si>
    <t>Murcková</t>
  </si>
  <si>
    <t>Pavlúsová</t>
  </si>
  <si>
    <t>Pravdová</t>
  </si>
  <si>
    <t>Aleš</t>
  </si>
  <si>
    <t>Suchan</t>
  </si>
  <si>
    <t>Fy</t>
  </si>
  <si>
    <t>Ge</t>
  </si>
  <si>
    <t>Aj</t>
  </si>
  <si>
    <t>In</t>
  </si>
  <si>
    <t>Te</t>
  </si>
  <si>
    <t>Ps</t>
  </si>
  <si>
    <t>Sj</t>
  </si>
  <si>
    <t>Alina</t>
  </si>
  <si>
    <t>Fatkhudinová</t>
  </si>
  <si>
    <t>Sivčák</t>
  </si>
  <si>
    <t xml:space="preserve">Katarína </t>
  </si>
  <si>
    <t>Ondrušková</t>
  </si>
  <si>
    <t>In, 3r</t>
  </si>
  <si>
    <t>Tv, 3r</t>
  </si>
  <si>
    <t>Body</t>
  </si>
  <si>
    <t>14.3.</t>
  </si>
  <si>
    <t>1</t>
  </si>
  <si>
    <t>E</t>
  </si>
  <si>
    <t>C</t>
  </si>
  <si>
    <t>B</t>
  </si>
  <si>
    <t>A</t>
  </si>
  <si>
    <t>D</t>
  </si>
  <si>
    <t>FX</t>
  </si>
  <si>
    <t>Pís.A</t>
  </si>
  <si>
    <t>Pís.B</t>
  </si>
  <si>
    <t>Korekcia</t>
  </si>
  <si>
    <t>Hodnotenie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</si>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</sst>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????? Light"/>
        <a:font script="Hang" typeface="?? ??"/>
        <a:font script="Hans" typeface="?? Light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zoomScale="110" zoomScaleNormal="110" workbookViewId="0">
      <selection activeCell="M13" sqref="M13"/>
    </sheetView>
  </sheetViews>
  <sheetFormatPr defaultRowHeight="12" x14ac:dyDescent="0.2"/>
  <cols>
    <col min="1" max="1" width="5.5703125" style="1" customWidth="1"/>
    <col min="2" max="2" width="10" style="2" customWidth="1"/>
    <col min="3" max="3" width="12.85546875" style="2" customWidth="1"/>
    <col min="4" max="6" width="6.7109375" style="1" customWidth="1"/>
    <col min="7" max="9" width="7.7109375" style="1" customWidth="1"/>
    <col min="10" max="10" width="7.7109375" style="38" customWidth="1"/>
    <col min="11" max="12" width="8.7109375" style="1" customWidth="1"/>
    <col min="13" max="15" width="6.7109375" style="1" customWidth="1"/>
    <col min="16" max="16" width="6.7109375" style="26" customWidth="1"/>
    <col min="17" max="18" width="6.7109375" style="2" customWidth="1"/>
    <col min="19" max="19" width="6.7109375" style="32" customWidth="1"/>
    <col min="20" max="20" width="6.7109375" style="2" customWidth="1"/>
    <col min="21" max="21" width="5" style="2" customWidth="1"/>
    <col min="22" max="16384" width="9.140625" style="2"/>
  </cols>
  <sheetData>
    <row r="1" spans="1:21" x14ac:dyDescent="0.2">
      <c r="B1" s="2" t="s">
        <v>0</v>
      </c>
    </row>
    <row r="2" spans="1:21" ht="15.75" x14ac:dyDescent="0.2">
      <c r="B2" s="3" t="s">
        <v>48</v>
      </c>
    </row>
    <row r="3" spans="1:21" x14ac:dyDescent="0.2">
      <c r="B3" s="2" t="s">
        <v>0</v>
      </c>
      <c r="D3" s="41" t="s">
        <v>71</v>
      </c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21" x14ac:dyDescent="0.2">
      <c r="B4" s="4" t="s">
        <v>1</v>
      </c>
      <c r="C4" s="4" t="s">
        <v>2</v>
      </c>
      <c r="D4" s="7">
        <v>45344</v>
      </c>
      <c r="E4" s="7">
        <v>45349</v>
      </c>
      <c r="F4" s="8" t="s">
        <v>72</v>
      </c>
      <c r="G4" s="23" t="s">
        <v>80</v>
      </c>
      <c r="H4" s="23" t="s">
        <v>81</v>
      </c>
      <c r="I4" s="23" t="s">
        <v>84</v>
      </c>
      <c r="J4" s="39" t="s">
        <v>82</v>
      </c>
      <c r="K4" s="8"/>
      <c r="L4" s="8" t="s">
        <v>83</v>
      </c>
      <c r="M4" s="8"/>
      <c r="N4" s="8"/>
      <c r="O4" s="8"/>
      <c r="P4" s="27"/>
      <c r="Q4" s="9"/>
      <c r="R4" s="9"/>
      <c r="S4" s="33"/>
    </row>
    <row r="5" spans="1:21" ht="12.75" x14ac:dyDescent="0.2">
      <c r="A5" s="1">
        <v>1</v>
      </c>
      <c r="B5" s="17" t="s">
        <v>3</v>
      </c>
      <c r="C5" s="18" t="s">
        <v>4</v>
      </c>
      <c r="D5" s="10">
        <v>6</v>
      </c>
      <c r="E5" s="10">
        <v>1</v>
      </c>
      <c r="F5" s="10">
        <v>2</v>
      </c>
      <c r="G5" s="24"/>
      <c r="H5" s="24">
        <v>21</v>
      </c>
      <c r="I5" s="24" t="s">
        <v>78</v>
      </c>
      <c r="J5" s="37">
        <f>SUM(D5:F5)</f>
        <v>9</v>
      </c>
      <c r="K5" s="37">
        <f>J5+G5+H5</f>
        <v>30</v>
      </c>
      <c r="L5" s="10" t="str">
        <f>IF(K5&gt;$S$5,"A",IF(K5&gt;$S$6,"B",IF(K5&gt;$S$7,"C",IF(K5&gt;$S$8,"D",IF(K5&gt;$S$9,"E","FX")))))</f>
        <v>A</v>
      </c>
      <c r="M5" s="10"/>
      <c r="N5" s="10"/>
      <c r="O5" s="10"/>
      <c r="P5" s="25"/>
      <c r="Q5" s="11"/>
      <c r="R5" s="10">
        <v>24</v>
      </c>
      <c r="S5" s="34">
        <f>R5*93%</f>
        <v>22.32</v>
      </c>
      <c r="T5" s="14"/>
      <c r="U5" s="2" t="s">
        <v>57</v>
      </c>
    </row>
    <row r="6" spans="1:21" s="6" customFormat="1" ht="12.75" x14ac:dyDescent="0.2">
      <c r="A6" s="1">
        <f>A5+1</f>
        <v>2</v>
      </c>
      <c r="B6" s="19" t="s">
        <v>9</v>
      </c>
      <c r="C6" s="20" t="s">
        <v>44</v>
      </c>
      <c r="D6" s="10"/>
      <c r="E6" s="12"/>
      <c r="F6" s="12" t="s">
        <v>73</v>
      </c>
      <c r="G6" s="24">
        <v>24</v>
      </c>
      <c r="H6" s="24"/>
      <c r="I6" s="24" t="s">
        <v>77</v>
      </c>
      <c r="J6" s="37">
        <f t="shared" ref="J6:J36" si="0">SUM(D6:F6)</f>
        <v>0</v>
      </c>
      <c r="K6" s="37">
        <f t="shared" ref="K6:K36" si="1">J6+G6+H6</f>
        <v>24</v>
      </c>
      <c r="L6" s="10" t="str">
        <f t="shared" ref="L6:L36" si="2">IF(K6&gt;$S$5,"A",IF(K6&gt;$S$6,"B",IF(K6&gt;$S$7,"C",IF(K6&gt;$S$8,"D",IF(K6&gt;$S$9,"E","FX")))))</f>
        <v>A</v>
      </c>
      <c r="M6" s="10"/>
      <c r="N6" s="10"/>
      <c r="Q6" s="13"/>
      <c r="R6" s="10"/>
      <c r="S6" s="34">
        <f>$R$5*86%</f>
        <v>20.64</v>
      </c>
      <c r="T6" s="15"/>
      <c r="U6" s="5" t="s">
        <v>58</v>
      </c>
    </row>
    <row r="7" spans="1:21" ht="12.75" x14ac:dyDescent="0.2">
      <c r="A7" s="1">
        <f t="shared" ref="A7:A30" si="3">A6+1</f>
        <v>3</v>
      </c>
      <c r="B7" s="17" t="s">
        <v>5</v>
      </c>
      <c r="C7" s="18" t="s">
        <v>6</v>
      </c>
      <c r="D7" s="10"/>
      <c r="E7" s="10"/>
      <c r="F7" s="10">
        <v>2</v>
      </c>
      <c r="G7" s="24">
        <v>7</v>
      </c>
      <c r="H7" s="24"/>
      <c r="I7" s="24" t="s">
        <v>79</v>
      </c>
      <c r="J7" s="37">
        <f t="shared" si="0"/>
        <v>2</v>
      </c>
      <c r="K7" s="37">
        <f t="shared" si="1"/>
        <v>9</v>
      </c>
      <c r="L7" s="10" t="str">
        <f t="shared" si="2"/>
        <v>FX</v>
      </c>
      <c r="M7" s="10"/>
      <c r="N7" s="10"/>
      <c r="Q7" s="11"/>
      <c r="R7" s="10"/>
      <c r="S7" s="34">
        <f>$R$5*79%</f>
        <v>18.96</v>
      </c>
      <c r="T7" s="14"/>
      <c r="U7" s="2" t="s">
        <v>59</v>
      </c>
    </row>
    <row r="8" spans="1:21" ht="12.75" x14ac:dyDescent="0.2">
      <c r="A8" s="1">
        <f t="shared" si="3"/>
        <v>4</v>
      </c>
      <c r="B8" s="19" t="s">
        <v>45</v>
      </c>
      <c r="C8" s="20" t="s">
        <v>46</v>
      </c>
      <c r="D8" s="10"/>
      <c r="E8" s="10">
        <v>2</v>
      </c>
      <c r="F8" s="10">
        <v>1</v>
      </c>
      <c r="G8" s="24">
        <v>19</v>
      </c>
      <c r="H8" s="24"/>
      <c r="I8" s="24" t="s">
        <v>76</v>
      </c>
      <c r="J8" s="37">
        <f t="shared" si="0"/>
        <v>3</v>
      </c>
      <c r="K8" s="37">
        <f t="shared" si="1"/>
        <v>22</v>
      </c>
      <c r="L8" s="10" t="str">
        <f t="shared" si="2"/>
        <v>B</v>
      </c>
      <c r="M8" s="10"/>
      <c r="N8" s="10"/>
      <c r="Q8" s="11"/>
      <c r="R8" s="10"/>
      <c r="S8" s="34">
        <f>$R$5*72%</f>
        <v>17.28</v>
      </c>
      <c r="T8" s="14"/>
      <c r="U8" s="5" t="s">
        <v>58</v>
      </c>
    </row>
    <row r="9" spans="1:21" ht="12.75" x14ac:dyDescent="0.2">
      <c r="A9" s="1">
        <f t="shared" si="3"/>
        <v>5</v>
      </c>
      <c r="B9" s="17" t="s">
        <v>7</v>
      </c>
      <c r="C9" s="18" t="s">
        <v>8</v>
      </c>
      <c r="D9" s="10"/>
      <c r="E9" s="10">
        <v>2</v>
      </c>
      <c r="F9" s="10"/>
      <c r="G9" s="24">
        <v>24</v>
      </c>
      <c r="H9" s="24"/>
      <c r="I9" s="24" t="s">
        <v>77</v>
      </c>
      <c r="J9" s="37">
        <f t="shared" si="0"/>
        <v>2</v>
      </c>
      <c r="K9" s="37">
        <f t="shared" si="1"/>
        <v>26</v>
      </c>
      <c r="L9" s="10" t="str">
        <f t="shared" si="2"/>
        <v>A</v>
      </c>
      <c r="M9" s="10"/>
      <c r="N9" s="10"/>
      <c r="Q9" s="11"/>
      <c r="R9" s="10"/>
      <c r="S9" s="34">
        <f>$R$5*64%</f>
        <v>15.36</v>
      </c>
      <c r="T9" s="14"/>
      <c r="U9" s="2" t="s">
        <v>69</v>
      </c>
    </row>
    <row r="10" spans="1:21" ht="12.75" x14ac:dyDescent="0.2">
      <c r="A10" s="1">
        <f t="shared" si="3"/>
        <v>6</v>
      </c>
      <c r="B10" s="17" t="s">
        <v>9</v>
      </c>
      <c r="C10" s="18" t="s">
        <v>10</v>
      </c>
      <c r="D10" s="10"/>
      <c r="E10" s="10">
        <v>1</v>
      </c>
      <c r="F10" s="10"/>
      <c r="G10" s="24">
        <v>18</v>
      </c>
      <c r="H10" s="24"/>
      <c r="I10" s="24" t="s">
        <v>75</v>
      </c>
      <c r="J10" s="37">
        <f t="shared" si="0"/>
        <v>1</v>
      </c>
      <c r="K10" s="37">
        <f t="shared" si="1"/>
        <v>19</v>
      </c>
      <c r="L10" s="10" t="str">
        <f t="shared" si="2"/>
        <v>C</v>
      </c>
      <c r="M10" s="10"/>
      <c r="N10" s="10"/>
      <c r="Q10" s="11"/>
      <c r="R10" s="10"/>
      <c r="S10" s="34">
        <f>$R$5*64%</f>
        <v>15.36</v>
      </c>
      <c r="T10" s="14"/>
      <c r="U10" s="2" t="s">
        <v>57</v>
      </c>
    </row>
    <row r="11" spans="1:21" ht="12.75" x14ac:dyDescent="0.2">
      <c r="A11" s="1">
        <f t="shared" si="3"/>
        <v>7</v>
      </c>
      <c r="B11" s="19" t="s">
        <v>64</v>
      </c>
      <c r="C11" s="20" t="s">
        <v>65</v>
      </c>
      <c r="D11" s="10"/>
      <c r="E11" s="10">
        <v>2</v>
      </c>
      <c r="F11" s="10"/>
      <c r="G11" s="24">
        <v>20</v>
      </c>
      <c r="H11" s="24"/>
      <c r="I11" s="24" t="s">
        <v>76</v>
      </c>
      <c r="J11" s="37">
        <f t="shared" si="0"/>
        <v>2</v>
      </c>
      <c r="K11" s="37">
        <f t="shared" si="1"/>
        <v>22</v>
      </c>
      <c r="L11" s="10" t="str">
        <f t="shared" si="2"/>
        <v>B</v>
      </c>
      <c r="M11" s="10"/>
      <c r="N11" s="10"/>
      <c r="Q11" s="11"/>
      <c r="R11" s="11"/>
      <c r="S11" s="35"/>
      <c r="T11" s="14"/>
      <c r="U11" s="5"/>
    </row>
    <row r="12" spans="1:21" ht="12.75" x14ac:dyDescent="0.2">
      <c r="A12" s="1">
        <f t="shared" si="3"/>
        <v>8</v>
      </c>
      <c r="B12" s="17" t="s">
        <v>11</v>
      </c>
      <c r="C12" s="18" t="s">
        <v>12</v>
      </c>
      <c r="D12" s="10">
        <v>3</v>
      </c>
      <c r="E12" s="10"/>
      <c r="F12" s="10">
        <v>1</v>
      </c>
      <c r="G12" s="24">
        <v>15</v>
      </c>
      <c r="H12" s="24"/>
      <c r="I12" s="24" t="s">
        <v>78</v>
      </c>
      <c r="J12" s="37">
        <f t="shared" si="0"/>
        <v>4</v>
      </c>
      <c r="K12" s="37">
        <f t="shared" si="1"/>
        <v>19</v>
      </c>
      <c r="L12" s="10" t="str">
        <f t="shared" si="2"/>
        <v>C</v>
      </c>
      <c r="M12" s="10"/>
      <c r="N12" s="10"/>
      <c r="O12" s="10"/>
      <c r="P12" s="28"/>
      <c r="Q12" s="11"/>
      <c r="R12" s="11"/>
      <c r="S12" s="35"/>
      <c r="T12" s="14"/>
      <c r="U12" s="2" t="s">
        <v>61</v>
      </c>
    </row>
    <row r="13" spans="1:21" ht="12.75" x14ac:dyDescent="0.2">
      <c r="A13" s="1">
        <f t="shared" si="3"/>
        <v>9</v>
      </c>
      <c r="B13" s="17" t="s">
        <v>13</v>
      </c>
      <c r="C13" s="18" t="s">
        <v>14</v>
      </c>
      <c r="D13" s="10"/>
      <c r="E13" s="10"/>
      <c r="F13" s="10"/>
      <c r="G13" s="24"/>
      <c r="H13" s="24"/>
      <c r="I13" s="24"/>
      <c r="J13" s="37">
        <f t="shared" ref="J13:J14" si="4">SUM(D13:F13)</f>
        <v>0</v>
      </c>
      <c r="K13" s="37">
        <f t="shared" ref="K13:K14" si="5">J13+G13+H13</f>
        <v>0</v>
      </c>
      <c r="L13" s="10" t="str">
        <f t="shared" ref="L13:L14" si="6">IF(K13&gt;$S$5,"A",IF(K13&gt;$S$6,"B",IF(K13&gt;$S$7,"C",IF(K13&gt;$S$8,"D",IF(K13&gt;$S$9,"E","FX")))))</f>
        <v>FX</v>
      </c>
      <c r="M13" s="10"/>
      <c r="N13" s="10"/>
      <c r="O13" s="10"/>
      <c r="P13" s="25"/>
      <c r="Q13" s="11"/>
      <c r="R13" s="11"/>
      <c r="S13" s="35"/>
      <c r="T13" s="14"/>
      <c r="U13" s="2" t="s">
        <v>59</v>
      </c>
    </row>
    <row r="14" spans="1:21" ht="12.75" x14ac:dyDescent="0.2">
      <c r="A14" s="1">
        <f t="shared" si="3"/>
        <v>10</v>
      </c>
      <c r="B14" s="17" t="s">
        <v>15</v>
      </c>
      <c r="C14" s="18" t="s">
        <v>16</v>
      </c>
      <c r="D14" s="10"/>
      <c r="E14" s="10"/>
      <c r="F14" s="10"/>
      <c r="G14" s="24">
        <v>24</v>
      </c>
      <c r="H14" s="24"/>
      <c r="I14" s="24"/>
      <c r="J14" s="37">
        <f t="shared" si="4"/>
        <v>0</v>
      </c>
      <c r="K14" s="37">
        <f t="shared" si="5"/>
        <v>24</v>
      </c>
      <c r="L14" s="10" t="str">
        <f t="shared" si="6"/>
        <v>A</v>
      </c>
      <c r="M14" s="10"/>
      <c r="N14" s="10"/>
      <c r="O14" s="10"/>
      <c r="P14" s="25"/>
      <c r="Q14" s="11"/>
      <c r="R14" s="11"/>
      <c r="S14" s="35"/>
      <c r="T14" s="14"/>
      <c r="U14" s="2" t="s">
        <v>70</v>
      </c>
    </row>
    <row r="15" spans="1:21" ht="12.75" x14ac:dyDescent="0.2">
      <c r="A15" s="1">
        <f t="shared" si="3"/>
        <v>11</v>
      </c>
      <c r="B15" s="17" t="s">
        <v>17</v>
      </c>
      <c r="C15" s="18" t="s">
        <v>18</v>
      </c>
      <c r="D15" s="10"/>
      <c r="E15" s="10"/>
      <c r="F15" s="10"/>
      <c r="G15" s="24">
        <v>12</v>
      </c>
      <c r="H15" s="24"/>
      <c r="I15" s="24" t="s">
        <v>74</v>
      </c>
      <c r="J15" s="37">
        <f t="shared" si="0"/>
        <v>0</v>
      </c>
      <c r="K15" s="37">
        <f t="shared" si="1"/>
        <v>12</v>
      </c>
      <c r="L15" s="40" t="str">
        <f t="shared" si="2"/>
        <v>FX</v>
      </c>
      <c r="M15" s="10"/>
      <c r="N15" s="10"/>
      <c r="O15" s="10"/>
      <c r="P15" s="25"/>
      <c r="Q15" s="11"/>
      <c r="R15" s="11"/>
      <c r="S15" s="35"/>
      <c r="T15" s="14"/>
      <c r="U15" s="2" t="s">
        <v>59</v>
      </c>
    </row>
    <row r="16" spans="1:21" ht="12.75" x14ac:dyDescent="0.2">
      <c r="A16" s="1">
        <f t="shared" si="3"/>
        <v>12</v>
      </c>
      <c r="B16" s="19" t="s">
        <v>49</v>
      </c>
      <c r="C16" s="20" t="s">
        <v>50</v>
      </c>
      <c r="D16" s="10">
        <v>4</v>
      </c>
      <c r="E16" s="10"/>
      <c r="F16" s="10"/>
      <c r="G16" s="24">
        <v>11</v>
      </c>
      <c r="H16" s="24"/>
      <c r="I16" s="24" t="s">
        <v>74</v>
      </c>
      <c r="J16" s="37">
        <f t="shared" si="0"/>
        <v>4</v>
      </c>
      <c r="K16" s="37">
        <f t="shared" si="1"/>
        <v>15</v>
      </c>
      <c r="L16" s="10" t="str">
        <f t="shared" si="2"/>
        <v>FX</v>
      </c>
      <c r="M16" s="10"/>
      <c r="N16" s="10"/>
      <c r="O16" s="10"/>
      <c r="P16" s="25"/>
      <c r="Q16" s="11"/>
      <c r="R16" s="11"/>
      <c r="S16" s="35"/>
      <c r="T16" s="14"/>
      <c r="U16" s="5" t="s">
        <v>69</v>
      </c>
    </row>
    <row r="17" spans="1:21" ht="12.75" x14ac:dyDescent="0.2">
      <c r="A17" s="1">
        <f t="shared" si="3"/>
        <v>13</v>
      </c>
      <c r="B17" s="17" t="s">
        <v>19</v>
      </c>
      <c r="C17" s="18" t="s">
        <v>20</v>
      </c>
      <c r="D17" s="10"/>
      <c r="E17" s="10"/>
      <c r="F17" s="10">
        <v>1</v>
      </c>
      <c r="G17" s="24">
        <v>8</v>
      </c>
      <c r="H17" s="24"/>
      <c r="I17" s="24" t="s">
        <v>79</v>
      </c>
      <c r="J17" s="37">
        <f t="shared" si="0"/>
        <v>1</v>
      </c>
      <c r="K17" s="37">
        <f t="shared" si="1"/>
        <v>9</v>
      </c>
      <c r="L17" s="10" t="str">
        <f t="shared" si="2"/>
        <v>FX</v>
      </c>
      <c r="M17" s="10"/>
      <c r="N17" s="10"/>
      <c r="O17" s="10"/>
      <c r="P17" s="25"/>
      <c r="Q17" s="11"/>
      <c r="R17" s="11"/>
      <c r="S17" s="35"/>
      <c r="T17" s="14"/>
      <c r="U17" s="2" t="s">
        <v>60</v>
      </c>
    </row>
    <row r="18" spans="1:21" ht="12.75" x14ac:dyDescent="0.2">
      <c r="A18" s="1">
        <f t="shared" si="3"/>
        <v>14</v>
      </c>
      <c r="B18" s="17" t="s">
        <v>21</v>
      </c>
      <c r="C18" s="18" t="s">
        <v>22</v>
      </c>
      <c r="D18" s="10"/>
      <c r="E18" s="10"/>
      <c r="F18" s="10">
        <v>1</v>
      </c>
      <c r="G18" s="24">
        <v>18</v>
      </c>
      <c r="H18" s="24"/>
      <c r="I18" s="24" t="s">
        <v>75</v>
      </c>
      <c r="J18" s="37">
        <f t="shared" si="0"/>
        <v>1</v>
      </c>
      <c r="K18" s="37">
        <f t="shared" si="1"/>
        <v>19</v>
      </c>
      <c r="L18" s="10" t="str">
        <f t="shared" si="2"/>
        <v>C</v>
      </c>
      <c r="M18" s="10"/>
      <c r="N18" s="10"/>
      <c r="O18" s="10"/>
      <c r="P18" s="25"/>
      <c r="Q18" s="11"/>
      <c r="R18" s="11"/>
      <c r="S18" s="35"/>
      <c r="T18" s="14"/>
      <c r="U18" s="2" t="s">
        <v>62</v>
      </c>
    </row>
    <row r="19" spans="1:21" ht="12.75" x14ac:dyDescent="0.2">
      <c r="A19" s="1">
        <f t="shared" si="3"/>
        <v>15</v>
      </c>
      <c r="B19" s="17" t="s">
        <v>23</v>
      </c>
      <c r="C19" s="18" t="s">
        <v>24</v>
      </c>
      <c r="D19" s="10"/>
      <c r="E19" s="10"/>
      <c r="F19" s="10">
        <v>1</v>
      </c>
      <c r="G19" s="24"/>
      <c r="H19" s="24">
        <v>14</v>
      </c>
      <c r="I19" s="24" t="s">
        <v>78</v>
      </c>
      <c r="J19" s="37">
        <f t="shared" si="0"/>
        <v>1</v>
      </c>
      <c r="K19" s="37">
        <f t="shared" si="1"/>
        <v>15</v>
      </c>
      <c r="L19" s="10" t="str">
        <f t="shared" si="2"/>
        <v>FX</v>
      </c>
      <c r="M19" s="10"/>
      <c r="N19" s="10"/>
      <c r="O19" s="10"/>
      <c r="P19" s="25"/>
      <c r="Q19" s="11"/>
      <c r="R19" s="11"/>
      <c r="S19" s="35"/>
      <c r="T19" s="14"/>
      <c r="U19" s="2" t="s">
        <v>61</v>
      </c>
    </row>
    <row r="20" spans="1:21" ht="12.75" x14ac:dyDescent="0.2">
      <c r="A20" s="1">
        <f t="shared" si="3"/>
        <v>16</v>
      </c>
      <c r="B20" s="17" t="s">
        <v>17</v>
      </c>
      <c r="C20" s="18" t="s">
        <v>25</v>
      </c>
      <c r="D20" s="10">
        <v>2</v>
      </c>
      <c r="E20" s="10"/>
      <c r="F20" s="10"/>
      <c r="G20" s="24">
        <v>21</v>
      </c>
      <c r="H20" s="24"/>
      <c r="I20" s="24" t="s">
        <v>76</v>
      </c>
      <c r="J20" s="37">
        <f t="shared" si="0"/>
        <v>2</v>
      </c>
      <c r="K20" s="37">
        <f t="shared" si="1"/>
        <v>23</v>
      </c>
      <c r="L20" s="10" t="str">
        <f t="shared" si="2"/>
        <v>A</v>
      </c>
      <c r="M20" s="10"/>
      <c r="N20" s="10"/>
      <c r="O20" s="10"/>
      <c r="P20" s="25"/>
      <c r="Q20" s="11"/>
      <c r="R20" s="11"/>
      <c r="S20" s="35"/>
      <c r="T20" s="14"/>
      <c r="U20" s="2" t="s">
        <v>47</v>
      </c>
    </row>
    <row r="21" spans="1:21" ht="12.75" x14ac:dyDescent="0.2">
      <c r="A21" s="1">
        <f t="shared" si="3"/>
        <v>17</v>
      </c>
      <c r="B21" s="19" t="s">
        <v>51</v>
      </c>
      <c r="C21" s="20" t="s">
        <v>52</v>
      </c>
      <c r="D21" s="10"/>
      <c r="E21" s="10"/>
      <c r="F21" s="10">
        <v>1</v>
      </c>
      <c r="G21" s="24">
        <v>10</v>
      </c>
      <c r="H21" s="24"/>
      <c r="I21" s="24" t="s">
        <v>74</v>
      </c>
      <c r="J21" s="37">
        <f t="shared" si="0"/>
        <v>1</v>
      </c>
      <c r="K21" s="37">
        <f t="shared" si="1"/>
        <v>11</v>
      </c>
      <c r="L21" s="40" t="str">
        <f t="shared" si="2"/>
        <v>FX</v>
      </c>
      <c r="M21" s="10"/>
      <c r="N21" s="10"/>
      <c r="O21" s="10"/>
      <c r="P21" s="25"/>
      <c r="Q21" s="11"/>
      <c r="R21" s="11"/>
      <c r="S21" s="35"/>
      <c r="T21" s="14"/>
      <c r="U21" s="5" t="s">
        <v>63</v>
      </c>
    </row>
    <row r="22" spans="1:21" ht="12.75" x14ac:dyDescent="0.2">
      <c r="A22" s="1">
        <f t="shared" si="3"/>
        <v>18</v>
      </c>
      <c r="B22" s="21" t="s">
        <v>67</v>
      </c>
      <c r="C22" s="22" t="s">
        <v>68</v>
      </c>
      <c r="D22" s="10"/>
      <c r="E22" s="10"/>
      <c r="F22" s="10"/>
      <c r="G22" s="24"/>
      <c r="H22" s="24">
        <v>10</v>
      </c>
      <c r="I22" s="24" t="s">
        <v>79</v>
      </c>
      <c r="J22" s="37">
        <f t="shared" si="0"/>
        <v>0</v>
      </c>
      <c r="K22" s="37">
        <f t="shared" si="1"/>
        <v>10</v>
      </c>
      <c r="L22" s="10" t="str">
        <f t="shared" si="2"/>
        <v>FX</v>
      </c>
      <c r="M22" s="10"/>
      <c r="N22" s="10"/>
      <c r="O22" s="10"/>
      <c r="P22" s="25"/>
      <c r="Q22" s="11"/>
      <c r="R22" s="11"/>
      <c r="S22" s="35"/>
      <c r="T22" s="14"/>
    </row>
    <row r="23" spans="1:21" ht="12.75" x14ac:dyDescent="0.2">
      <c r="A23" s="1">
        <f t="shared" si="3"/>
        <v>19</v>
      </c>
      <c r="B23" s="17" t="s">
        <v>26</v>
      </c>
      <c r="C23" s="18" t="s">
        <v>27</v>
      </c>
      <c r="D23" s="10">
        <v>4</v>
      </c>
      <c r="E23" s="10">
        <v>2</v>
      </c>
      <c r="F23" s="10">
        <v>2</v>
      </c>
      <c r="G23" s="24">
        <v>15</v>
      </c>
      <c r="H23" s="24"/>
      <c r="I23" s="24" t="s">
        <v>74</v>
      </c>
      <c r="J23" s="37">
        <f t="shared" si="0"/>
        <v>8</v>
      </c>
      <c r="K23" s="37">
        <f t="shared" si="1"/>
        <v>23</v>
      </c>
      <c r="L23" s="10" t="str">
        <f t="shared" si="2"/>
        <v>A</v>
      </c>
      <c r="M23" s="10"/>
      <c r="N23" s="10"/>
      <c r="O23" s="10"/>
      <c r="P23" s="25"/>
      <c r="Q23" s="11"/>
      <c r="R23" s="11"/>
      <c r="S23" s="35"/>
      <c r="T23" s="14"/>
    </row>
    <row r="24" spans="1:21" ht="12.75" x14ac:dyDescent="0.2">
      <c r="A24" s="1">
        <f t="shared" si="3"/>
        <v>20</v>
      </c>
      <c r="B24" s="19" t="s">
        <v>11</v>
      </c>
      <c r="C24" s="20" t="s">
        <v>53</v>
      </c>
      <c r="D24" s="10"/>
      <c r="E24" s="10"/>
      <c r="F24" s="10"/>
      <c r="G24" s="24">
        <v>17</v>
      </c>
      <c r="H24" s="24"/>
      <c r="I24" s="24" t="s">
        <v>78</v>
      </c>
      <c r="J24" s="37">
        <f t="shared" si="0"/>
        <v>0</v>
      </c>
      <c r="K24" s="37">
        <f t="shared" si="1"/>
        <v>17</v>
      </c>
      <c r="L24" s="10" t="str">
        <f t="shared" si="2"/>
        <v>E</v>
      </c>
      <c r="M24" s="10"/>
      <c r="N24" s="10"/>
      <c r="O24" s="10"/>
      <c r="P24" s="25"/>
      <c r="Q24" s="11"/>
      <c r="R24" s="11"/>
      <c r="S24" s="35"/>
      <c r="T24" s="14"/>
      <c r="U24" s="5" t="s">
        <v>69</v>
      </c>
    </row>
    <row r="25" spans="1:21" ht="12.75" x14ac:dyDescent="0.2">
      <c r="A25" s="1">
        <f t="shared" si="3"/>
        <v>21</v>
      </c>
      <c r="B25" s="19" t="s">
        <v>51</v>
      </c>
      <c r="C25" s="20" t="s">
        <v>54</v>
      </c>
      <c r="D25" s="10"/>
      <c r="E25" s="10"/>
      <c r="F25" s="10">
        <v>1</v>
      </c>
      <c r="G25" s="24">
        <v>19</v>
      </c>
      <c r="H25" s="24"/>
      <c r="I25" s="24" t="s">
        <v>76</v>
      </c>
      <c r="J25" s="37">
        <f t="shared" si="0"/>
        <v>1</v>
      </c>
      <c r="K25" s="37">
        <f t="shared" si="1"/>
        <v>20</v>
      </c>
      <c r="L25" s="10" t="str">
        <f t="shared" si="2"/>
        <v>C</v>
      </c>
      <c r="M25" s="10"/>
      <c r="N25" s="10"/>
      <c r="O25" s="10"/>
      <c r="P25" s="25"/>
      <c r="Q25" s="11"/>
      <c r="R25" s="11"/>
      <c r="S25" s="35"/>
      <c r="T25" s="14"/>
      <c r="U25" s="5" t="s">
        <v>62</v>
      </c>
    </row>
    <row r="26" spans="1:21" ht="12.75" x14ac:dyDescent="0.2">
      <c r="A26" s="1">
        <f t="shared" si="3"/>
        <v>22</v>
      </c>
      <c r="B26" s="19" t="s">
        <v>49</v>
      </c>
      <c r="C26" s="20" t="s">
        <v>66</v>
      </c>
      <c r="D26" s="10">
        <v>4</v>
      </c>
      <c r="E26" s="10"/>
      <c r="F26" s="10"/>
      <c r="G26" s="24">
        <v>22</v>
      </c>
      <c r="H26" s="24"/>
      <c r="I26" s="24" t="s">
        <v>77</v>
      </c>
      <c r="J26" s="37">
        <f t="shared" si="0"/>
        <v>4</v>
      </c>
      <c r="K26" s="37">
        <f t="shared" si="1"/>
        <v>26</v>
      </c>
      <c r="L26" s="10" t="str">
        <f t="shared" si="2"/>
        <v>A</v>
      </c>
      <c r="M26" s="10"/>
      <c r="N26" s="10"/>
      <c r="O26" s="10"/>
      <c r="P26" s="25"/>
      <c r="Q26" s="11"/>
      <c r="R26" s="11"/>
      <c r="S26" s="35"/>
      <c r="T26" s="14"/>
      <c r="U26" s="5"/>
    </row>
    <row r="27" spans="1:21" ht="12.75" x14ac:dyDescent="0.2">
      <c r="A27" s="1">
        <f t="shared" si="3"/>
        <v>23</v>
      </c>
      <c r="B27" s="17" t="s">
        <v>28</v>
      </c>
      <c r="C27" s="18" t="s">
        <v>29</v>
      </c>
      <c r="D27" s="10">
        <v>5</v>
      </c>
      <c r="E27" s="10"/>
      <c r="F27" s="10">
        <v>2</v>
      </c>
      <c r="G27" s="24">
        <v>22</v>
      </c>
      <c r="H27" s="24"/>
      <c r="I27" s="24" t="s">
        <v>77</v>
      </c>
      <c r="J27" s="37">
        <f t="shared" si="0"/>
        <v>7</v>
      </c>
      <c r="K27" s="37">
        <f t="shared" si="1"/>
        <v>29</v>
      </c>
      <c r="L27" s="10" t="str">
        <f t="shared" si="2"/>
        <v>A</v>
      </c>
      <c r="M27" s="10"/>
      <c r="N27" s="10"/>
      <c r="O27" s="10"/>
      <c r="P27" s="25"/>
      <c r="Q27" s="11"/>
      <c r="R27" s="11"/>
      <c r="S27" s="35"/>
      <c r="T27" s="14"/>
      <c r="U27" s="2" t="s">
        <v>58</v>
      </c>
    </row>
    <row r="28" spans="1:21" ht="12.75" x14ac:dyDescent="0.2">
      <c r="A28" s="1">
        <f t="shared" si="3"/>
        <v>24</v>
      </c>
      <c r="B28" s="17" t="s">
        <v>30</v>
      </c>
      <c r="C28" s="18" t="s">
        <v>31</v>
      </c>
      <c r="D28" s="10"/>
      <c r="E28" s="10"/>
      <c r="F28" s="10">
        <v>4</v>
      </c>
      <c r="G28" s="24">
        <v>18</v>
      </c>
      <c r="H28" s="24"/>
      <c r="I28" s="24" t="s">
        <v>75</v>
      </c>
      <c r="J28" s="37">
        <f t="shared" si="0"/>
        <v>4</v>
      </c>
      <c r="K28" s="37">
        <f t="shared" si="1"/>
        <v>22</v>
      </c>
      <c r="L28" s="10" t="str">
        <f t="shared" si="2"/>
        <v>B</v>
      </c>
      <c r="M28" s="10"/>
      <c r="N28" s="10"/>
      <c r="O28" s="10"/>
      <c r="P28" s="25"/>
      <c r="Q28" s="11"/>
      <c r="R28" s="11"/>
      <c r="S28" s="35"/>
      <c r="T28" s="14"/>
      <c r="U28" s="2" t="s">
        <v>61</v>
      </c>
    </row>
    <row r="29" spans="1:21" ht="12.75" x14ac:dyDescent="0.2">
      <c r="A29" s="1">
        <f t="shared" si="3"/>
        <v>25</v>
      </c>
      <c r="B29" s="17" t="s">
        <v>32</v>
      </c>
      <c r="C29" s="18" t="s">
        <v>33</v>
      </c>
      <c r="D29" s="29"/>
      <c r="E29" s="29"/>
      <c r="F29" s="29"/>
      <c r="G29" s="29"/>
      <c r="H29" s="29"/>
      <c r="I29" s="29"/>
      <c r="J29" s="37">
        <f t="shared" si="0"/>
        <v>0</v>
      </c>
      <c r="K29" s="37"/>
      <c r="L29" s="10"/>
      <c r="M29" s="29"/>
      <c r="N29" s="29"/>
      <c r="O29" s="29"/>
      <c r="P29" s="30"/>
      <c r="Q29" s="31"/>
      <c r="R29" s="31"/>
      <c r="S29" s="36"/>
      <c r="T29" s="14"/>
    </row>
    <row r="30" spans="1:21" ht="12.75" x14ac:dyDescent="0.2">
      <c r="A30" s="1">
        <f t="shared" si="3"/>
        <v>26</v>
      </c>
      <c r="B30" s="19" t="s">
        <v>55</v>
      </c>
      <c r="C30" s="20" t="s">
        <v>56</v>
      </c>
      <c r="D30" s="10">
        <v>4</v>
      </c>
      <c r="E30" s="10"/>
      <c r="F30" s="10"/>
      <c r="G30" s="24">
        <v>9</v>
      </c>
      <c r="H30" s="24"/>
      <c r="I30" s="24" t="s">
        <v>79</v>
      </c>
      <c r="J30" s="37">
        <f t="shared" si="0"/>
        <v>4</v>
      </c>
      <c r="K30" s="37">
        <f t="shared" si="1"/>
        <v>13</v>
      </c>
      <c r="L30" s="10" t="str">
        <f t="shared" si="2"/>
        <v>FX</v>
      </c>
      <c r="M30" s="10"/>
      <c r="N30" s="10"/>
      <c r="O30" s="10"/>
      <c r="P30" s="25"/>
      <c r="Q30" s="11"/>
      <c r="R30" s="11"/>
      <c r="S30" s="35"/>
      <c r="T30" s="14"/>
      <c r="U30" s="5" t="s">
        <v>69</v>
      </c>
    </row>
    <row r="31" spans="1:21" ht="6" customHeight="1" x14ac:dyDescent="0.2">
      <c r="B31" s="19"/>
      <c r="C31" s="20"/>
      <c r="D31" s="10"/>
      <c r="E31" s="10"/>
      <c r="F31" s="10"/>
      <c r="G31" s="24"/>
      <c r="H31" s="24"/>
      <c r="I31" s="24"/>
      <c r="J31" s="37">
        <f t="shared" si="0"/>
        <v>0</v>
      </c>
      <c r="K31" s="37"/>
      <c r="L31" s="10"/>
      <c r="M31" s="12"/>
      <c r="N31" s="10"/>
      <c r="O31" s="10"/>
      <c r="P31" s="25"/>
      <c r="Q31" s="10"/>
      <c r="R31" s="10"/>
      <c r="S31" s="37"/>
      <c r="T31" s="16"/>
    </row>
    <row r="32" spans="1:21" ht="12.75" x14ac:dyDescent="0.2">
      <c r="A32" s="1">
        <f>A30+1</f>
        <v>27</v>
      </c>
      <c r="B32" s="17" t="s">
        <v>34</v>
      </c>
      <c r="C32" s="18" t="s">
        <v>35</v>
      </c>
      <c r="D32" s="10">
        <v>2</v>
      </c>
      <c r="E32" s="10"/>
      <c r="F32" s="10"/>
      <c r="G32" s="24">
        <v>23</v>
      </c>
      <c r="H32" s="24"/>
      <c r="I32" s="24" t="s">
        <v>77</v>
      </c>
      <c r="J32" s="37">
        <f t="shared" si="0"/>
        <v>2</v>
      </c>
      <c r="K32" s="37">
        <f t="shared" si="1"/>
        <v>25</v>
      </c>
      <c r="L32" s="10" t="str">
        <f t="shared" si="2"/>
        <v>A</v>
      </c>
      <c r="M32" s="10"/>
      <c r="N32" s="10"/>
      <c r="O32" s="10"/>
      <c r="P32" s="25"/>
      <c r="Q32" s="10"/>
      <c r="R32" s="10"/>
      <c r="S32" s="37"/>
      <c r="T32" s="16"/>
    </row>
    <row r="33" spans="1:20" ht="12.75" x14ac:dyDescent="0.2">
      <c r="A33" s="1">
        <f>A32+1</f>
        <v>28</v>
      </c>
      <c r="B33" s="17" t="s">
        <v>36</v>
      </c>
      <c r="C33" s="18" t="s">
        <v>37</v>
      </c>
      <c r="D33" s="10">
        <v>2</v>
      </c>
      <c r="E33" s="10"/>
      <c r="F33" s="10"/>
      <c r="G33" s="24">
        <v>16</v>
      </c>
      <c r="H33" s="24"/>
      <c r="I33" s="24" t="s">
        <v>75</v>
      </c>
      <c r="J33" s="37">
        <f t="shared" si="0"/>
        <v>2</v>
      </c>
      <c r="K33" s="37">
        <f t="shared" si="1"/>
        <v>18</v>
      </c>
      <c r="L33" s="10" t="str">
        <f t="shared" si="2"/>
        <v>D</v>
      </c>
      <c r="M33" s="10"/>
      <c r="N33" s="10"/>
      <c r="O33" s="10"/>
      <c r="P33" s="25"/>
      <c r="Q33" s="10"/>
      <c r="R33" s="10"/>
      <c r="S33" s="37"/>
      <c r="T33" s="16"/>
    </row>
    <row r="34" spans="1:20" ht="12.75" x14ac:dyDescent="0.2">
      <c r="A34" s="1">
        <f t="shared" ref="A34:A36" si="7">A33+1</f>
        <v>29</v>
      </c>
      <c r="B34" s="17" t="s">
        <v>38</v>
      </c>
      <c r="C34" s="18" t="s">
        <v>39</v>
      </c>
      <c r="D34" s="10"/>
      <c r="E34" s="10"/>
      <c r="F34" s="10">
        <v>1</v>
      </c>
      <c r="G34" s="24"/>
      <c r="H34" s="24">
        <v>9</v>
      </c>
      <c r="I34" s="24" t="s">
        <v>79</v>
      </c>
      <c r="J34" s="37">
        <f t="shared" si="0"/>
        <v>1</v>
      </c>
      <c r="K34" s="37">
        <f t="shared" si="1"/>
        <v>10</v>
      </c>
      <c r="L34" s="10" t="str">
        <f t="shared" si="2"/>
        <v>FX</v>
      </c>
      <c r="M34" s="10"/>
      <c r="N34" s="10"/>
      <c r="O34" s="10"/>
      <c r="P34" s="25"/>
      <c r="Q34" s="10"/>
      <c r="R34" s="10"/>
      <c r="S34" s="37"/>
      <c r="T34" s="16"/>
    </row>
    <row r="35" spans="1:20" ht="12.75" x14ac:dyDescent="0.2">
      <c r="A35" s="1">
        <f t="shared" si="7"/>
        <v>30</v>
      </c>
      <c r="B35" s="17" t="s">
        <v>40</v>
      </c>
      <c r="C35" s="18" t="s">
        <v>41</v>
      </c>
      <c r="D35" s="10"/>
      <c r="E35" s="10"/>
      <c r="F35" s="10">
        <v>1</v>
      </c>
      <c r="G35" s="24"/>
      <c r="H35" s="24">
        <v>13</v>
      </c>
      <c r="I35" s="24" t="s">
        <v>74</v>
      </c>
      <c r="J35" s="37">
        <f t="shared" si="0"/>
        <v>1</v>
      </c>
      <c r="K35" s="37">
        <f t="shared" si="1"/>
        <v>14</v>
      </c>
      <c r="L35" s="40" t="str">
        <f t="shared" si="2"/>
        <v>FX</v>
      </c>
      <c r="M35" s="10"/>
      <c r="N35" s="10"/>
      <c r="O35" s="10"/>
      <c r="P35" s="25"/>
      <c r="Q35" s="10"/>
      <c r="R35" s="10"/>
      <c r="S35" s="37"/>
      <c r="T35" s="16"/>
    </row>
    <row r="36" spans="1:20" ht="12.75" x14ac:dyDescent="0.2">
      <c r="A36" s="1">
        <f t="shared" si="7"/>
        <v>31</v>
      </c>
      <c r="B36" s="21" t="s">
        <v>42</v>
      </c>
      <c r="C36" s="22" t="s">
        <v>43</v>
      </c>
      <c r="D36" s="10"/>
      <c r="E36" s="10">
        <v>5</v>
      </c>
      <c r="F36" s="10">
        <v>2</v>
      </c>
      <c r="G36" s="24"/>
      <c r="H36" s="24">
        <v>24</v>
      </c>
      <c r="I36" s="24" t="s">
        <v>77</v>
      </c>
      <c r="J36" s="37">
        <f t="shared" si="0"/>
        <v>7</v>
      </c>
      <c r="K36" s="37">
        <f t="shared" si="1"/>
        <v>31</v>
      </c>
      <c r="L36" s="10" t="str">
        <f t="shared" si="2"/>
        <v>A</v>
      </c>
      <c r="M36" s="10"/>
      <c r="N36" s="10"/>
      <c r="O36" s="10"/>
      <c r="P36" s="25"/>
      <c r="Q36" s="10"/>
      <c r="R36" s="10"/>
      <c r="S36" s="37"/>
      <c r="T36" s="16"/>
    </row>
  </sheetData>
  <mergeCells count="1">
    <mergeCell ref="D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Analytická geom. - štud.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Hanzel Pavol</dc:creator>
  <cp:lastModifiedBy>Hanzel Pavol</cp:lastModifiedBy>
  <dcterms:created xsi:type="dcterms:W3CDTF">2024-02-01T09:38:45Z</dcterms:created>
  <dcterms:modified xsi:type="dcterms:W3CDTF">2024-04-04T08:48:33Z</dcterms:modified>
</cp:coreProperties>
</file>